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WRCOGPrivFS01\Users$\dnewquist\Documents\WRCOG Air Quality Coalition\Meetings\2015 meetings\July\Presentations\"/>
    </mc:Choice>
  </mc:AlternateContent>
  <bookViews>
    <workbookView xWindow="0" yWindow="0" windowWidth="16860" windowHeight="62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2" i="1" l="1"/>
  <c r="R21" i="1"/>
  <c r="R20" i="1"/>
  <c r="R19" i="1"/>
  <c r="Q25" i="1" l="1"/>
  <c r="R14" i="1"/>
  <c r="R15" i="1"/>
  <c r="R16" i="1"/>
  <c r="R17" i="1"/>
  <c r="R18" i="1"/>
  <c r="E26" i="1"/>
  <c r="F25" i="1"/>
  <c r="D25" i="1"/>
  <c r="G25" i="1"/>
  <c r="I25" i="1"/>
  <c r="R4" i="1" l="1"/>
  <c r="R5" i="1"/>
  <c r="R3" i="1"/>
  <c r="L25" i="1"/>
  <c r="K25" i="1"/>
  <c r="N25" i="1" l="1"/>
  <c r="J25" i="1"/>
  <c r="C24" i="1"/>
  <c r="M25" i="1" l="1"/>
  <c r="O25" i="1"/>
  <c r="P25" i="1"/>
  <c r="R13" i="1"/>
  <c r="R9" i="1" l="1"/>
  <c r="R11" i="1" l="1"/>
  <c r="R10" i="1"/>
  <c r="R7" i="1"/>
  <c r="R6" i="1"/>
  <c r="F26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R25" i="1" l="1"/>
  <c r="G26" i="1"/>
  <c r="H26" i="1" s="1"/>
  <c r="I26" i="1" s="1"/>
  <c r="J26" i="1" s="1"/>
  <c r="K26" i="1" s="1"/>
  <c r="L26" i="1" l="1"/>
  <c r="M26" i="1" s="1"/>
  <c r="N26" i="1" s="1"/>
  <c r="O26" i="1" s="1"/>
  <c r="P26" i="1" s="1"/>
  <c r="Q26" i="1" s="1"/>
  <c r="E25" i="1" l="1"/>
  <c r="R24" i="1"/>
</calcChain>
</file>

<file path=xl/sharedStrings.xml><?xml version="1.0" encoding="utf-8"?>
<sst xmlns="http://schemas.openxmlformats.org/spreadsheetml/2006/main" count="50" uniqueCount="39">
  <si>
    <t>ENHANCEMENT  PROJECTS</t>
  </si>
  <si>
    <t xml:space="preserve">TOTAL </t>
  </si>
  <si>
    <t>SUB TOTAL</t>
  </si>
  <si>
    <t>CARRY OVER</t>
  </si>
  <si>
    <t>&gt;&gt;&gt;&gt;&gt;&gt;&gt;</t>
  </si>
  <si>
    <t>1st Ave South Sidewalks -- North Myrtle Beach [RND 5]</t>
  </si>
  <si>
    <t>US 17 &amp; Surfside Drive Landscaping -- Surfside Beach [RND 5]</t>
  </si>
  <si>
    <t>Oak Street Sidewalk Extension -- Conway  [RND 5]</t>
  </si>
  <si>
    <t>Garden City Streetscape Phase II -- Horry County</t>
  </si>
  <si>
    <t>ECG Bike the Neck V.A -- Georgetown County</t>
  </si>
  <si>
    <t>ECG Atlantic Avenue -- Horry County</t>
  </si>
  <si>
    <t>ECG = Project is on the Main Spine of the East Coast Greenway</t>
  </si>
  <si>
    <t>Unprogrammed Funds</t>
  </si>
  <si>
    <t>ECG Meeting Street Extension and Bike Lanes -- City of Georgetown  [RND 5]</t>
  </si>
  <si>
    <t>ECG Water Tower Road Multipurpose Path -- North Myrtle Beach [RND 5]</t>
  </si>
  <si>
    <t>ECG Waccamaw Drive (Melody to Calhoun) -- Horry County [RND 5]</t>
  </si>
  <si>
    <t>US 17 Sidewalks (Briarcliffe to Kings) -- Horry County [RND 5]</t>
  </si>
  <si>
    <t>ALL FIGURES IN $1,000 -- MINIMUM 20% MATCH NOT INCLUDED</t>
  </si>
  <si>
    <t>Waccamaw Elementary School SRTS</t>
  </si>
  <si>
    <t>TIP#19</t>
  </si>
  <si>
    <t xml:space="preserve">* $600,000 from GSATS' Guideshare added to Program in 2013. State match included. </t>
  </si>
  <si>
    <t xml:space="preserve">TOTAL SPENT ON CLOSED PROJECTS </t>
  </si>
  <si>
    <t>**</t>
  </si>
  <si>
    <t>Horry County - East Coast Greenway</t>
  </si>
  <si>
    <t>Cox Ferry Lake Recreation Area</t>
  </si>
  <si>
    <t>** Recreational Trails Program</t>
  </si>
  <si>
    <t>Conway Elementary SRTS</t>
  </si>
  <si>
    <t>Alternatives Project (20%) [RND 7]</t>
  </si>
  <si>
    <t>ECG Main Spine Project [RND 7]</t>
  </si>
  <si>
    <t xml:space="preserve">PRIORITY </t>
  </si>
  <si>
    <t>ECG Kings Highway -- Myrtle Beach [RND 6]</t>
  </si>
  <si>
    <t>Kings Road -- Horry County [RND 6]</t>
  </si>
  <si>
    <t>Grand Park -- Myrtle Beach [RND 6]</t>
  </si>
  <si>
    <t>Elm Street -- Conway [RND 6]</t>
  </si>
  <si>
    <t>2020+</t>
  </si>
  <si>
    <t>ECG River Oaks -- Horry County [RND 6]</t>
  </si>
  <si>
    <t>ECG Kings River Road Bridge -- Georgetown County*</t>
  </si>
  <si>
    <t>&gt;&gt;&gt;&gt;&gt;&gt;</t>
  </si>
  <si>
    <t>NEW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</si>
</sst>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0" x14ac:knownFonts="1">
    <font>
      <sz val="10"/>
      <name val="Arial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0" tint="-0.499984740745262"/>
      <name val="Times New Roman"/>
      <family val="1"/>
    </font>
    <font>
      <sz val="16"/>
      <color theme="0" tint="-0.49998474074526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/>
    <xf numFmtId="164" fontId="1" fillId="0" borderId="2" xfId="0" applyNumberFormat="1" applyFont="1" applyFill="1" applyBorder="1"/>
    <xf numFmtId="0" fontId="1" fillId="0" borderId="0" xfId="0" applyFont="1"/>
    <xf numFmtId="0" fontId="1" fillId="0" borderId="1" xfId="0" applyFont="1" applyFill="1" applyBorder="1"/>
    <xf numFmtId="0" fontId="3" fillId="0" borderId="2" xfId="0" applyFont="1" applyFill="1" applyBorder="1"/>
    <xf numFmtId="165" fontId="1" fillId="0" borderId="2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164" fontId="1" fillId="2" borderId="2" xfId="0" applyNumberFormat="1" applyFont="1" applyFill="1" applyBorder="1"/>
    <xf numFmtId="0" fontId="3" fillId="2" borderId="2" xfId="0" applyFont="1" applyFill="1" applyBorder="1"/>
    <xf numFmtId="0" fontId="1" fillId="2" borderId="2" xfId="0" applyFont="1" applyFill="1" applyBorder="1"/>
    <xf numFmtId="0" fontId="3" fillId="0" borderId="0" xfId="0" applyFont="1" applyFill="1" applyBorder="1"/>
    <xf numFmtId="164" fontId="5" fillId="0" borderId="2" xfId="0" applyNumberFormat="1" applyFont="1" applyFill="1" applyBorder="1"/>
    <xf numFmtId="165" fontId="1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3" fontId="3" fillId="0" borderId="2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7" fillId="0" borderId="2" xfId="0" applyNumberFormat="1" applyFont="1" applyFill="1" applyBorder="1"/>
    <xf numFmtId="0" fontId="8" fillId="0" borderId="2" xfId="0" applyFont="1" applyFill="1" applyBorder="1"/>
    <xf numFmtId="165" fontId="7" fillId="0" borderId="1" xfId="0" applyNumberFormat="1" applyFont="1" applyFill="1" applyBorder="1"/>
    <xf numFmtId="165" fontId="7" fillId="0" borderId="2" xfId="0" applyNumberFormat="1" applyFont="1" applyFill="1" applyBorder="1"/>
    <xf numFmtId="165" fontId="8" fillId="0" borderId="2" xfId="0" applyNumberFormat="1" applyFont="1" applyFill="1" applyBorder="1"/>
    <xf numFmtId="164" fontId="1" fillId="0" borderId="1" xfId="1" applyNumberFormat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wrapText="1"/>
    </xf>
    <xf numFmtId="0" fontId="8" fillId="0" borderId="0" xfId="0" applyFont="1" applyFill="1"/>
    <xf numFmtId="0" fontId="8" fillId="0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164" fontId="1" fillId="3" borderId="2" xfId="0" applyNumberFormat="1" applyFont="1" applyFill="1" applyBorder="1"/>
    <xf numFmtId="0" fontId="6" fillId="0" borderId="0" xfId="0" applyFont="1"/>
    <xf numFmtId="0" fontId="1" fillId="3" borderId="5" xfId="0" applyFont="1" applyFill="1" applyBorder="1"/>
    <xf numFmtId="0" fontId="3" fillId="4" borderId="4" xfId="0" applyFont="1" applyFill="1" applyBorder="1"/>
    <xf numFmtId="0" fontId="1" fillId="0" borderId="0" xfId="0" applyFon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3</xdr:row>
      <xdr:rowOff>152400</xdr:rowOff>
    </xdr:to>
    <xdr:pic>
      <xdr:nvPicPr>
        <xdr:cNvPr id="1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251460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showRuler="0" zoomScaleNormal="100" zoomScalePageLayoutView="50" workbookViewId="0">
      <selection activeCell="B33" sqref="B33"/>
    </sheetView>
  </sheetViews>
  <sheetFormatPr defaultColWidth="3.42578125" defaultRowHeight="20.25" x14ac:dyDescent="0.3"/>
  <cols>
    <col min="1" max="1" width="10.5703125" style="5" bestFit="1" customWidth="1"/>
    <col min="2" max="2" width="104.7109375" style="5" bestFit="1" customWidth="1"/>
    <col min="3" max="10" width="11.140625" style="5" customWidth="1"/>
    <col min="11" max="11" width="11.140625" style="9" customWidth="1"/>
    <col min="12" max="18" width="11.140625" style="5" customWidth="1"/>
    <col min="19" max="19" width="3.42578125" style="5"/>
    <col min="20" max="16384" width="3.42578125" style="4"/>
  </cols>
  <sheetData>
    <row r="1" spans="1:19" s="3" customFormat="1" ht="24.95" customHeight="1" x14ac:dyDescent="0.3">
      <c r="A1" s="1" t="s">
        <v>29</v>
      </c>
      <c r="B1" s="1" t="s">
        <v>0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  <c r="P1" s="1">
        <v>2019</v>
      </c>
      <c r="Q1" s="45" t="s">
        <v>34</v>
      </c>
      <c r="R1" s="2" t="s">
        <v>1</v>
      </c>
    </row>
    <row r="2" spans="1:19" ht="24.95" hidden="1" customHeight="1" x14ac:dyDescent="0.3">
      <c r="A2" s="42">
        <v>1</v>
      </c>
      <c r="B2" s="43" t="s">
        <v>8</v>
      </c>
      <c r="C2" s="41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4">
        <f>SUM(C2:G2)</f>
        <v>0</v>
      </c>
      <c r="S2" s="4"/>
    </row>
    <row r="3" spans="1:19" ht="24.95" customHeight="1" x14ac:dyDescent="0.3">
      <c r="A3" s="1">
        <f>A2+1</f>
        <v>2</v>
      </c>
      <c r="B3" s="17" t="s">
        <v>9</v>
      </c>
      <c r="C3" s="12" t="s">
        <v>37</v>
      </c>
      <c r="D3" s="10">
        <v>0</v>
      </c>
      <c r="E3" s="12" t="s">
        <v>4</v>
      </c>
      <c r="F3" s="12" t="s">
        <v>4</v>
      </c>
      <c r="G3" s="12" t="s">
        <v>4</v>
      </c>
      <c r="H3" s="12" t="s">
        <v>4</v>
      </c>
      <c r="I3" s="10">
        <v>0</v>
      </c>
      <c r="J3" s="10">
        <v>683.8</v>
      </c>
      <c r="K3" s="10"/>
      <c r="L3" s="10"/>
      <c r="M3" s="10"/>
      <c r="N3" s="10"/>
      <c r="O3" s="10"/>
      <c r="P3" s="10"/>
      <c r="Q3" s="10"/>
      <c r="R3" s="11">
        <f>SUM(C3:P3)</f>
        <v>683.8</v>
      </c>
      <c r="S3" s="4"/>
    </row>
    <row r="4" spans="1:19" ht="24.95" customHeight="1" x14ac:dyDescent="0.3">
      <c r="A4" s="45">
        <f t="shared" ref="A4:A12" si="0">A3+1</f>
        <v>3</v>
      </c>
      <c r="B4" s="38" t="s">
        <v>10</v>
      </c>
      <c r="C4" s="54"/>
      <c r="D4" s="39"/>
      <c r="E4" s="55"/>
      <c r="F4" s="39">
        <v>234.08601999999999</v>
      </c>
      <c r="G4" s="10"/>
      <c r="H4" s="10"/>
      <c r="I4" s="18"/>
      <c r="J4" s="10"/>
      <c r="K4" s="10"/>
      <c r="L4" s="10"/>
      <c r="M4" s="10"/>
      <c r="N4" s="10"/>
      <c r="O4" s="10"/>
      <c r="P4" s="10"/>
      <c r="Q4" s="10"/>
      <c r="R4" s="40">
        <f>SUM(C4:P4)</f>
        <v>234.08601999999999</v>
      </c>
      <c r="S4" s="4"/>
    </row>
    <row r="5" spans="1:19" ht="24.95" customHeight="1" x14ac:dyDescent="0.3">
      <c r="A5" s="1">
        <f t="shared" si="0"/>
        <v>4</v>
      </c>
      <c r="B5" s="17" t="s">
        <v>36</v>
      </c>
      <c r="C5" s="10"/>
      <c r="D5" s="19"/>
      <c r="E5" s="10"/>
      <c r="F5" s="15" t="s">
        <v>4</v>
      </c>
      <c r="G5" s="19">
        <v>0</v>
      </c>
      <c r="H5" s="12" t="s">
        <v>4</v>
      </c>
      <c r="I5" s="12" t="s">
        <v>4</v>
      </c>
      <c r="J5" s="15">
        <v>379.7</v>
      </c>
      <c r="K5" s="19"/>
      <c r="L5" s="30"/>
      <c r="M5" s="30"/>
      <c r="N5" s="30"/>
      <c r="O5" s="30"/>
      <c r="P5" s="30"/>
      <c r="Q5" s="30"/>
      <c r="R5" s="11">
        <f>SUM(C5:P5)</f>
        <v>379.7</v>
      </c>
      <c r="S5" s="4"/>
    </row>
    <row r="6" spans="1:19" ht="24.75" customHeight="1" x14ac:dyDescent="0.3">
      <c r="A6" s="1">
        <f t="shared" si="0"/>
        <v>5</v>
      </c>
      <c r="B6" s="21" t="s">
        <v>16</v>
      </c>
      <c r="C6" s="19"/>
      <c r="D6" s="19"/>
      <c r="E6" s="19"/>
      <c r="F6" s="18"/>
      <c r="G6" s="19">
        <v>40</v>
      </c>
      <c r="H6" s="19"/>
      <c r="I6" s="19"/>
      <c r="J6" s="18"/>
      <c r="K6" s="19"/>
      <c r="L6" s="19"/>
      <c r="M6" s="19"/>
      <c r="N6" s="19"/>
      <c r="O6" s="19"/>
      <c r="P6" s="19"/>
      <c r="Q6" s="19"/>
      <c r="R6" s="11">
        <f>SUM(C6:L6)</f>
        <v>40</v>
      </c>
      <c r="S6" s="4"/>
    </row>
    <row r="7" spans="1:19" ht="24.75" customHeight="1" x14ac:dyDescent="0.3">
      <c r="A7" s="1">
        <f t="shared" si="0"/>
        <v>6</v>
      </c>
      <c r="B7" s="17" t="s">
        <v>7</v>
      </c>
      <c r="C7" s="19"/>
      <c r="D7" s="19"/>
      <c r="E7" s="19"/>
      <c r="F7" s="22"/>
      <c r="G7" s="19">
        <v>120</v>
      </c>
      <c r="H7" s="18"/>
      <c r="I7" s="34"/>
      <c r="J7" s="35"/>
      <c r="K7" s="34"/>
      <c r="L7" s="34"/>
      <c r="M7" s="34"/>
      <c r="N7" s="34"/>
      <c r="O7" s="34"/>
      <c r="P7" s="34"/>
      <c r="Q7" s="34"/>
      <c r="R7" s="11">
        <f t="shared" ref="R7:R18" si="1">SUM(C7:L7)</f>
        <v>120</v>
      </c>
      <c r="S7" s="4"/>
    </row>
    <row r="8" spans="1:19" ht="24.75" customHeight="1" x14ac:dyDescent="0.3">
      <c r="A8" s="45">
        <f t="shared" si="0"/>
        <v>7</v>
      </c>
      <c r="B8" s="46" t="s">
        <v>6</v>
      </c>
      <c r="C8" s="47"/>
      <c r="D8" s="47"/>
      <c r="E8" s="47"/>
      <c r="F8" s="48"/>
      <c r="G8" s="47">
        <v>31.494319999999998</v>
      </c>
      <c r="H8" s="49"/>
      <c r="I8" s="50"/>
      <c r="J8" s="51"/>
      <c r="K8" s="50"/>
      <c r="L8" s="50"/>
      <c r="M8" s="50"/>
      <c r="N8" s="50"/>
      <c r="O8" s="50"/>
      <c r="P8" s="50"/>
      <c r="Q8" s="50"/>
      <c r="R8" s="40">
        <v>40</v>
      </c>
      <c r="S8" s="4"/>
    </row>
    <row r="9" spans="1:19" ht="24.75" customHeight="1" x14ac:dyDescent="0.3">
      <c r="A9" s="1">
        <f>A8+1</f>
        <v>8</v>
      </c>
      <c r="B9" s="32" t="s">
        <v>5</v>
      </c>
      <c r="C9" s="19"/>
      <c r="D9" s="19"/>
      <c r="E9" s="19"/>
      <c r="F9" s="22"/>
      <c r="G9" s="19"/>
      <c r="H9" s="33">
        <v>40</v>
      </c>
      <c r="I9" s="23"/>
      <c r="J9" s="23"/>
      <c r="K9" s="23"/>
      <c r="L9" s="23"/>
      <c r="M9" s="23"/>
      <c r="N9" s="23"/>
      <c r="O9" s="23"/>
      <c r="P9" s="23"/>
      <c r="Q9" s="23"/>
      <c r="R9" s="11">
        <f>SUM(H9:L9)</f>
        <v>40</v>
      </c>
      <c r="S9" s="4"/>
    </row>
    <row r="10" spans="1:19" ht="24.75" customHeight="1" x14ac:dyDescent="0.3">
      <c r="A10" s="1">
        <f t="shared" si="0"/>
        <v>9</v>
      </c>
      <c r="B10" s="32" t="s">
        <v>14</v>
      </c>
      <c r="C10" s="19"/>
      <c r="D10" s="19"/>
      <c r="E10" s="19"/>
      <c r="F10" s="22"/>
      <c r="G10" s="19"/>
      <c r="H10" s="23">
        <v>205</v>
      </c>
      <c r="I10" s="23"/>
      <c r="J10" s="23"/>
      <c r="K10" s="23"/>
      <c r="L10" s="23">
        <v>169.67400000000001</v>
      </c>
      <c r="M10" s="23"/>
      <c r="N10" s="23"/>
      <c r="O10" s="23"/>
      <c r="P10" s="23"/>
      <c r="Q10" s="23"/>
      <c r="R10" s="11">
        <f t="shared" si="1"/>
        <v>374.67399999999998</v>
      </c>
      <c r="S10" s="4"/>
    </row>
    <row r="11" spans="1:19" ht="24.75" customHeight="1" x14ac:dyDescent="0.3">
      <c r="A11" s="1">
        <f t="shared" si="0"/>
        <v>10</v>
      </c>
      <c r="B11" s="24" t="s">
        <v>15</v>
      </c>
      <c r="C11" s="19"/>
      <c r="D11" s="19"/>
      <c r="E11" s="19"/>
      <c r="F11" s="22"/>
      <c r="G11" s="19"/>
      <c r="H11" s="23"/>
      <c r="I11" s="31">
        <v>206</v>
      </c>
      <c r="J11" s="23"/>
      <c r="K11" s="23">
        <v>101</v>
      </c>
      <c r="L11" s="23">
        <v>219.80099999999999</v>
      </c>
      <c r="M11" s="23"/>
      <c r="N11" s="23"/>
      <c r="O11" s="23"/>
      <c r="P11" s="23"/>
      <c r="Q11" s="23"/>
      <c r="R11" s="11">
        <f t="shared" si="1"/>
        <v>526.80099999999993</v>
      </c>
      <c r="S11" s="4"/>
    </row>
    <row r="12" spans="1:19" ht="24.75" customHeight="1" x14ac:dyDescent="0.3">
      <c r="A12" s="1">
        <f t="shared" si="0"/>
        <v>11</v>
      </c>
      <c r="B12" s="24" t="s">
        <v>13</v>
      </c>
      <c r="C12" s="19"/>
      <c r="D12" s="19"/>
      <c r="E12" s="19"/>
      <c r="F12" s="22"/>
      <c r="G12" s="19"/>
      <c r="H12" s="23"/>
      <c r="I12" s="23"/>
      <c r="J12" s="23"/>
      <c r="K12" s="23"/>
      <c r="L12" s="12" t="s">
        <v>4</v>
      </c>
      <c r="M12" s="12" t="s">
        <v>4</v>
      </c>
      <c r="N12" s="12" t="s">
        <v>4</v>
      </c>
      <c r="O12" s="23">
        <v>627.9</v>
      </c>
      <c r="P12" s="23"/>
      <c r="Q12" s="23"/>
      <c r="R12" s="11">
        <f>SUM(C12:Q12)</f>
        <v>627.9</v>
      </c>
      <c r="S12" s="4"/>
    </row>
    <row r="13" spans="1:19" ht="24.75" customHeight="1" x14ac:dyDescent="0.3">
      <c r="A13" s="1" t="s">
        <v>19</v>
      </c>
      <c r="B13" s="24" t="s">
        <v>18</v>
      </c>
      <c r="C13" s="19"/>
      <c r="D13" s="19"/>
      <c r="E13" s="19"/>
      <c r="F13" s="22"/>
      <c r="G13" s="19"/>
      <c r="H13" s="23"/>
      <c r="I13" s="23"/>
      <c r="J13" s="23">
        <v>249.6</v>
      </c>
      <c r="K13" s="23"/>
      <c r="L13" s="23"/>
      <c r="M13" s="23"/>
      <c r="N13" s="23"/>
      <c r="O13" s="23"/>
      <c r="P13" s="23"/>
      <c r="Q13" s="23"/>
      <c r="R13" s="11">
        <f t="shared" si="1"/>
        <v>249.6</v>
      </c>
      <c r="S13" s="4"/>
    </row>
    <row r="14" spans="1:19" ht="24.75" customHeight="1" x14ac:dyDescent="0.3">
      <c r="A14" s="1" t="s">
        <v>22</v>
      </c>
      <c r="B14" s="24" t="s">
        <v>23</v>
      </c>
      <c r="C14" s="19"/>
      <c r="D14" s="19"/>
      <c r="E14" s="19"/>
      <c r="F14" s="22"/>
      <c r="G14" s="19"/>
      <c r="H14" s="23"/>
      <c r="I14" s="23"/>
      <c r="J14" s="23"/>
      <c r="K14" s="52">
        <v>60.95</v>
      </c>
      <c r="L14" s="23"/>
      <c r="M14" s="23"/>
      <c r="N14" s="23"/>
      <c r="O14" s="23"/>
      <c r="P14" s="23"/>
      <c r="Q14" s="23"/>
      <c r="R14" s="11">
        <f t="shared" si="1"/>
        <v>60.95</v>
      </c>
      <c r="S14" s="4"/>
    </row>
    <row r="15" spans="1:19" ht="24.75" customHeight="1" x14ac:dyDescent="0.3">
      <c r="A15" s="1" t="s">
        <v>22</v>
      </c>
      <c r="B15" s="24" t="s">
        <v>24</v>
      </c>
      <c r="C15" s="19"/>
      <c r="D15" s="19"/>
      <c r="E15" s="19"/>
      <c r="F15" s="22"/>
      <c r="G15" s="19"/>
      <c r="H15" s="23"/>
      <c r="I15" s="23"/>
      <c r="J15" s="23"/>
      <c r="K15" s="52">
        <v>50</v>
      </c>
      <c r="L15" s="23"/>
      <c r="M15" s="23"/>
      <c r="N15" s="23"/>
      <c r="O15" s="23"/>
      <c r="P15" s="23"/>
      <c r="Q15" s="23"/>
      <c r="R15" s="11">
        <f t="shared" si="1"/>
        <v>50</v>
      </c>
      <c r="S15" s="4"/>
    </row>
    <row r="16" spans="1:19" ht="24.75" customHeight="1" x14ac:dyDescent="0.3">
      <c r="A16" s="1" t="s">
        <v>22</v>
      </c>
      <c r="B16" s="24" t="s">
        <v>26</v>
      </c>
      <c r="C16" s="19"/>
      <c r="D16" s="19"/>
      <c r="E16" s="19"/>
      <c r="F16" s="22"/>
      <c r="G16" s="19"/>
      <c r="H16" s="23"/>
      <c r="I16" s="23"/>
      <c r="J16" s="23"/>
      <c r="K16" s="53">
        <v>184</v>
      </c>
      <c r="L16" s="23"/>
      <c r="M16" s="23"/>
      <c r="N16" s="23"/>
      <c r="O16" s="23"/>
      <c r="P16" s="23"/>
      <c r="Q16" s="23"/>
      <c r="R16" s="11">
        <f t="shared" si="1"/>
        <v>184</v>
      </c>
      <c r="S16" s="4"/>
    </row>
    <row r="17" spans="1:19" ht="24.75" customHeight="1" x14ac:dyDescent="0.3">
      <c r="A17" s="1">
        <v>12</v>
      </c>
      <c r="B17" s="57" t="s">
        <v>30</v>
      </c>
      <c r="C17" s="19"/>
      <c r="D17" s="19"/>
      <c r="E17" s="19"/>
      <c r="F17" s="22"/>
      <c r="G17" s="19"/>
      <c r="H17" s="23"/>
      <c r="I17" s="23"/>
      <c r="J17" s="23"/>
      <c r="K17" s="53"/>
      <c r="L17" s="23">
        <v>136.636</v>
      </c>
      <c r="M17" s="23"/>
      <c r="N17" s="23"/>
      <c r="O17" s="23"/>
      <c r="P17" s="23"/>
      <c r="Q17" s="23"/>
      <c r="R17" s="11">
        <f t="shared" si="1"/>
        <v>136.636</v>
      </c>
      <c r="S17" s="4"/>
    </row>
    <row r="18" spans="1:19" ht="24.75" customHeight="1" x14ac:dyDescent="0.3">
      <c r="A18" s="1">
        <v>13</v>
      </c>
      <c r="B18" s="57" t="s">
        <v>35</v>
      </c>
      <c r="C18" s="19"/>
      <c r="D18" s="19"/>
      <c r="E18" s="19"/>
      <c r="F18" s="22"/>
      <c r="G18" s="19"/>
      <c r="H18" s="23"/>
      <c r="I18" s="23"/>
      <c r="J18" s="23"/>
      <c r="K18" s="53"/>
      <c r="L18" s="23">
        <v>395.2</v>
      </c>
      <c r="M18" s="23"/>
      <c r="N18" s="23"/>
      <c r="O18" s="23"/>
      <c r="P18" s="23"/>
      <c r="Q18" s="23"/>
      <c r="R18" s="11">
        <f t="shared" si="1"/>
        <v>395.2</v>
      </c>
      <c r="S18" s="4"/>
    </row>
    <row r="19" spans="1:19" ht="24.75" customHeight="1" x14ac:dyDescent="0.3">
      <c r="A19" s="1">
        <v>14</v>
      </c>
      <c r="B19" s="57" t="s">
        <v>31</v>
      </c>
      <c r="C19" s="19"/>
      <c r="D19" s="19"/>
      <c r="E19" s="19"/>
      <c r="F19" s="22"/>
      <c r="G19" s="19"/>
      <c r="H19" s="23"/>
      <c r="I19" s="23"/>
      <c r="J19" s="23"/>
      <c r="K19" s="53"/>
      <c r="L19" s="23"/>
      <c r="M19" s="23"/>
      <c r="N19" s="23"/>
      <c r="O19" s="23"/>
      <c r="P19" s="23">
        <v>188</v>
      </c>
      <c r="Q19" s="23"/>
      <c r="R19" s="11">
        <f>SUM(C19:P19)</f>
        <v>188</v>
      </c>
      <c r="S19" s="4"/>
    </row>
    <row r="20" spans="1:19" ht="24.75" customHeight="1" x14ac:dyDescent="0.3">
      <c r="A20" s="1">
        <v>15</v>
      </c>
      <c r="B20" s="57" t="s">
        <v>32</v>
      </c>
      <c r="C20" s="19"/>
      <c r="D20" s="19"/>
      <c r="E20" s="19"/>
      <c r="F20" s="22"/>
      <c r="G20" s="19"/>
      <c r="H20" s="23"/>
      <c r="I20" s="23"/>
      <c r="J20" s="23"/>
      <c r="K20" s="53"/>
      <c r="L20" s="23"/>
      <c r="M20" s="23">
        <v>302</v>
      </c>
      <c r="N20" s="23"/>
      <c r="O20" s="23"/>
      <c r="P20" s="23"/>
      <c r="Q20" s="23"/>
      <c r="R20" s="11">
        <f t="shared" ref="R20" si="2">SUM(C20:P20)</f>
        <v>302</v>
      </c>
      <c r="S20" s="4"/>
    </row>
    <row r="21" spans="1:19" ht="24.75" customHeight="1" x14ac:dyDescent="0.3">
      <c r="A21" s="1">
        <v>16</v>
      </c>
      <c r="B21" s="57" t="s">
        <v>33</v>
      </c>
      <c r="C21" s="19"/>
      <c r="D21" s="19"/>
      <c r="E21" s="19"/>
      <c r="F21" s="22"/>
      <c r="G21" s="19"/>
      <c r="H21" s="23"/>
      <c r="I21" s="23"/>
      <c r="J21" s="23"/>
      <c r="K21" s="53"/>
      <c r="L21" s="23"/>
      <c r="M21" s="23"/>
      <c r="N21" s="23"/>
      <c r="O21" s="23"/>
      <c r="P21" s="23">
        <v>199.9</v>
      </c>
      <c r="Q21" s="23"/>
      <c r="R21" s="11">
        <f>SUM(C21:Q21)</f>
        <v>199.9</v>
      </c>
      <c r="S21" s="4"/>
    </row>
    <row r="22" spans="1:19" ht="24.75" customHeight="1" x14ac:dyDescent="0.3">
      <c r="A22" s="1">
        <v>17</v>
      </c>
      <c r="B22" s="25" t="s">
        <v>27</v>
      </c>
      <c r="C22" s="26"/>
      <c r="D22" s="26"/>
      <c r="E22" s="26"/>
      <c r="F22" s="27"/>
      <c r="G22" s="26"/>
      <c r="H22" s="26"/>
      <c r="I22" s="26"/>
      <c r="J22" s="28"/>
      <c r="K22" s="26"/>
      <c r="L22" s="58"/>
      <c r="M22" s="58"/>
      <c r="N22" s="58"/>
      <c r="O22" s="58"/>
      <c r="P22" s="58"/>
      <c r="Q22" s="58">
        <v>-105.3</v>
      </c>
      <c r="R22" s="56"/>
      <c r="S22" s="4"/>
    </row>
    <row r="23" spans="1:19" ht="24.75" customHeight="1" x14ac:dyDescent="0.3">
      <c r="A23" s="1">
        <v>18</v>
      </c>
      <c r="B23" s="25" t="s">
        <v>28</v>
      </c>
      <c r="C23" s="26"/>
      <c r="D23" s="26"/>
      <c r="E23" s="26"/>
      <c r="F23" s="27"/>
      <c r="G23" s="26"/>
      <c r="H23" s="26"/>
      <c r="I23" s="26"/>
      <c r="J23" s="28"/>
      <c r="K23" s="26"/>
      <c r="L23" s="58"/>
      <c r="M23" s="58"/>
      <c r="N23" s="58"/>
      <c r="O23" s="58"/>
      <c r="P23" s="58"/>
      <c r="Q23" s="58">
        <v>377.8</v>
      </c>
      <c r="R23" s="56"/>
      <c r="S23" s="4"/>
    </row>
    <row r="24" spans="1:19" ht="24.75" customHeight="1" x14ac:dyDescent="0.3">
      <c r="A24" s="1"/>
      <c r="B24" s="38" t="s">
        <v>21</v>
      </c>
      <c r="C24" s="39">
        <f>C25-SUM(C2:C11)</f>
        <v>377.6</v>
      </c>
      <c r="D24" s="39">
        <v>234.2</v>
      </c>
      <c r="E24" s="39">
        <v>189.9</v>
      </c>
      <c r="F24" s="39">
        <v>57.2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>
        <f>SUM(C24:O24)</f>
        <v>858.9</v>
      </c>
      <c r="S24" s="4"/>
    </row>
    <row r="25" spans="1:19" ht="24.75" customHeight="1" x14ac:dyDescent="0.3">
      <c r="A25" s="1"/>
      <c r="B25" s="32" t="s">
        <v>2</v>
      </c>
      <c r="C25" s="11">
        <v>377.6</v>
      </c>
      <c r="D25" s="13">
        <f>SUM(D3:D24)</f>
        <v>234.2</v>
      </c>
      <c r="E25" s="13">
        <f>SUM(E3:E24)</f>
        <v>189.9</v>
      </c>
      <c r="F25" s="13">
        <f>SUM(F3:F24)</f>
        <v>291.28602000000001</v>
      </c>
      <c r="G25" s="13">
        <f>SUM(G2:G23)</f>
        <v>191.49431999999999</v>
      </c>
      <c r="H25" s="13">
        <v>245</v>
      </c>
      <c r="I25" s="13">
        <f>SUM(I2:I23)</f>
        <v>206</v>
      </c>
      <c r="J25" s="13">
        <f>SUM(J2:J23)</f>
        <v>1313.1</v>
      </c>
      <c r="K25" s="13">
        <f t="shared" ref="K25:Q25" si="3">SUM(K2:K24)</f>
        <v>395.95</v>
      </c>
      <c r="L25" s="13">
        <f t="shared" si="3"/>
        <v>921.31099999999992</v>
      </c>
      <c r="M25" s="13">
        <f t="shared" si="3"/>
        <v>302</v>
      </c>
      <c r="N25" s="13">
        <f t="shared" si="3"/>
        <v>0</v>
      </c>
      <c r="O25" s="13">
        <f t="shared" si="3"/>
        <v>627.9</v>
      </c>
      <c r="P25" s="13">
        <f t="shared" si="3"/>
        <v>387.9</v>
      </c>
      <c r="Q25" s="13">
        <f t="shared" si="3"/>
        <v>272.5</v>
      </c>
      <c r="R25" s="13">
        <f>SUM(R2:R23)</f>
        <v>4833.2470199999998</v>
      </c>
      <c r="S25" s="4"/>
    </row>
    <row r="26" spans="1:19" ht="24.75" customHeight="1" x14ac:dyDescent="0.3">
      <c r="A26" s="1"/>
      <c r="B26" s="21" t="s">
        <v>3</v>
      </c>
      <c r="C26" s="11"/>
      <c r="D26" s="11"/>
      <c r="E26" s="16">
        <f>260.1+432</f>
        <v>692.1</v>
      </c>
      <c r="F26" s="16">
        <f>258.5-F25+E26</f>
        <v>659.31398000000002</v>
      </c>
      <c r="G26" s="11">
        <f>258.5-G25+F26</f>
        <v>726.31966</v>
      </c>
      <c r="H26" s="11">
        <f>258.5-H25+G26</f>
        <v>739.81966</v>
      </c>
      <c r="I26" s="11">
        <f>258.5-I25+H26</f>
        <v>792.31966</v>
      </c>
      <c r="J26" s="11">
        <f>269.3-J25+I26+600</f>
        <v>348.51966000000004</v>
      </c>
      <c r="K26" s="11">
        <f>307.325-K25+J26+112.771+110.95+184</f>
        <v>667.61566000000005</v>
      </c>
      <c r="L26" s="11">
        <f t="shared" ref="L26:Q26" si="4">307.325-L25+K26</f>
        <v>53.629660000000172</v>
      </c>
      <c r="M26" s="11">
        <f t="shared" si="4"/>
        <v>58.95466000000016</v>
      </c>
      <c r="N26" s="11">
        <f t="shared" si="4"/>
        <v>366.27966000000015</v>
      </c>
      <c r="O26" s="11">
        <f t="shared" si="4"/>
        <v>45.70466000000016</v>
      </c>
      <c r="P26" s="11">
        <f t="shared" si="4"/>
        <v>-34.870339999999828</v>
      </c>
      <c r="Q26" s="11">
        <f t="shared" si="4"/>
        <v>-4.533999999983962E-2</v>
      </c>
      <c r="R26" s="14"/>
      <c r="S26" s="4"/>
    </row>
    <row r="27" spans="1:19" ht="24.75" customHeight="1" x14ac:dyDescent="0.3">
      <c r="A27" s="36"/>
      <c r="B27" s="37" t="s">
        <v>17</v>
      </c>
      <c r="C27" s="7"/>
      <c r="D27" s="7"/>
      <c r="E27" s="7"/>
      <c r="F27" s="7"/>
      <c r="G27" s="7"/>
      <c r="H27" s="7"/>
      <c r="I27" s="7"/>
      <c r="J27" s="7"/>
      <c r="K27" s="8"/>
      <c r="R27" s="6"/>
      <c r="S27" s="4"/>
    </row>
    <row r="28" spans="1:19" ht="24.75" customHeight="1" x14ac:dyDescent="0.3">
      <c r="A28" s="61"/>
      <c r="B28" s="60" t="s">
        <v>12</v>
      </c>
      <c r="L28" s="6"/>
      <c r="M28" s="6"/>
      <c r="N28" s="6"/>
      <c r="O28" s="6"/>
      <c r="P28" s="6"/>
      <c r="Q28" s="6"/>
      <c r="R28" s="6"/>
      <c r="S28" s="4"/>
    </row>
    <row r="29" spans="1:19" ht="24.95" customHeight="1" x14ac:dyDescent="0.3">
      <c r="A29" s="29"/>
      <c r="B29" s="20" t="s">
        <v>11</v>
      </c>
      <c r="D29" s="29"/>
      <c r="E29" s="6"/>
      <c r="F29" s="6"/>
      <c r="G29" s="6"/>
      <c r="S29" s="4"/>
    </row>
    <row r="30" spans="1:19" ht="24.95" customHeight="1" x14ac:dyDescent="0.3">
      <c r="A30"/>
      <c r="B30" s="62" t="s">
        <v>20</v>
      </c>
      <c r="C30" s="63"/>
      <c r="D30" s="6"/>
      <c r="E30" s="6"/>
      <c r="F30" s="6"/>
      <c r="G30" s="6"/>
      <c r="S30" s="4"/>
    </row>
    <row r="31" spans="1:19" ht="24.95" customHeight="1" x14ac:dyDescent="0.3">
      <c r="B31" s="20" t="s">
        <v>25</v>
      </c>
      <c r="D31" s="6"/>
      <c r="E31" s="6"/>
      <c r="F31" s="6"/>
      <c r="G31" s="6"/>
      <c r="S31" s="6"/>
    </row>
    <row r="32" spans="1:19" ht="18.75" customHeight="1" x14ac:dyDescent="0.3">
      <c r="B32" s="59" t="s">
        <v>38</v>
      </c>
      <c r="D32" s="6"/>
      <c r="E32" s="6"/>
      <c r="F32" s="6"/>
      <c r="G32" s="6"/>
      <c r="S32" s="6"/>
    </row>
    <row r="33" spans="4:19" x14ac:dyDescent="0.3">
      <c r="D33" s="6"/>
      <c r="E33" s="6"/>
      <c r="F33" s="6"/>
      <c r="G33" s="6"/>
      <c r="S33" s="4"/>
    </row>
    <row r="34" spans="4:19" x14ac:dyDescent="0.3">
      <c r="D34" s="6"/>
      <c r="E34" s="6"/>
      <c r="F34" s="6"/>
      <c r="G34" s="6"/>
    </row>
    <row r="35" spans="4:19" x14ac:dyDescent="0.3">
      <c r="D35" s="6"/>
      <c r="E35" s="6"/>
      <c r="F35" s="6"/>
      <c r="G35" s="6"/>
    </row>
    <row r="36" spans="4:19" x14ac:dyDescent="0.3">
      <c r="D36" s="6"/>
      <c r="E36" s="6"/>
      <c r="F36" s="6"/>
      <c r="G36" s="6"/>
    </row>
    <row r="37" spans="4:19" x14ac:dyDescent="0.3">
      <c r="D37" s="6"/>
      <c r="E37" s="6"/>
      <c r="F37" s="6"/>
      <c r="G37" s="6"/>
    </row>
    <row r="38" spans="4:19" x14ac:dyDescent="0.3">
      <c r="D38" s="6"/>
      <c r="E38" s="6"/>
      <c r="F38" s="6"/>
      <c r="G38" s="6"/>
    </row>
  </sheetData>
  <mergeCells count="1">
    <mergeCell ref="B30:C30"/>
  </mergeCells>
  <phoneticPr fontId="0" type="noConversion"/>
  <printOptions horizontalCentered="1"/>
  <pageMargins left="0.33" right="0.51" top="1.77" bottom="0.6" header="0.51" footer="0.3"/>
  <pageSetup paperSize="3" scale="71" orientation="landscape" verticalDpi="300" r:id="rId1"/>
  <headerFooter alignWithMargins="0">
    <oddHeader>&amp;C&amp;"Times New Roman,Bold"&amp;48 GSATS FY 2014 - 2019
Transportation Alternatives Program</oddHeader>
    <oddFooter>&amp;L01/15/15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GSATS FY1997-2001 TIP</dc:title>
  <dc:creator>MHH</dc:creator>
  <cp:lastModifiedBy>Daniel Newquist</cp:lastModifiedBy>
  <cp:lastPrinted>2015-07-16T13:24:25Z</cp:lastPrinted>
  <dcterms:created xsi:type="dcterms:W3CDTF">1998-05-13T19:56:40Z</dcterms:created>
  <dcterms:modified xsi:type="dcterms:W3CDTF">2015-07-30T14:02:46Z</dcterms:modified>
</cp:coreProperties>
</file>